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0" activeTab="0"/>
  </bookViews>
  <sheets>
    <sheet name="po aktualizacji" sheetId="1" r:id="rId1"/>
    <sheet name="Arkusz2" sheetId="2" r:id="rId2"/>
    <sheet name="Arkusz3" sheetId="3" r:id="rId3"/>
  </sheets>
  <definedNames>
    <definedName name="_xlnm.Print_Area" localSheetId="0">'po aktualizacji'!$A$2:$Q$19</definedName>
    <definedName name="_xlnm.Print_Titles" localSheetId="0">'po aktualizacji'!$7:$9</definedName>
  </definedNames>
  <calcPr fullCalcOnLoad="1"/>
</workbook>
</file>

<file path=xl/sharedStrings.xml><?xml version="1.0" encoding="utf-8"?>
<sst xmlns="http://schemas.openxmlformats.org/spreadsheetml/2006/main" count="33" uniqueCount="27">
  <si>
    <t xml:space="preserve">Wieloletni Program Inwestycyjny na lata 2004-2008 współfinansowany w ramach Sektorowego Programu Operacyjnego "Rybołówstwo i przetwórstwo ryb 2004-2006" </t>
  </si>
  <si>
    <t>Projekt/Działanie/Tytuł Projektu</t>
  </si>
  <si>
    <t>Beneficjent</t>
  </si>
  <si>
    <t>Charakterystyka projektu</t>
  </si>
  <si>
    <t>Okres realizacji</t>
  </si>
  <si>
    <t>Całkowity koszt kwalifikowalny projektu</t>
  </si>
  <si>
    <t>Wartość Dofinansowania FIFG</t>
  </si>
  <si>
    <t>% udział dofinansowania</t>
  </si>
  <si>
    <t>dofinansowanie z budż.państwa</t>
  </si>
  <si>
    <t>dof. Ze środków własnych lub innych</t>
  </si>
  <si>
    <t>Wydatki w 2006r.</t>
  </si>
  <si>
    <t>Wartość dofinansowania z FIFG</t>
  </si>
  <si>
    <t>dof. Z budżetu państwa</t>
  </si>
  <si>
    <t>dof. Ze środków wł. Lub innych</t>
  </si>
  <si>
    <t>Wydatki w 2007r.</t>
  </si>
  <si>
    <t>Piorytet 3 Ochrona i rozwój zasobów wodnych, chów i hodowla ryb, rybacka infrastruktura portowa, przetwórstwo i rynek rybny, rybołóstwo śródlądowe</t>
  </si>
  <si>
    <t>Działanie 3.1. Ochrona i rozwój zasobów wodnych</t>
  </si>
  <si>
    <t>Budowa przepławki dla ryb dwuśrodowiskowych na rzece Skarlanka w m. Tama Brodzka, gm. Brodnica</t>
  </si>
  <si>
    <t>Województwo Kujawsko – Pomorskie</t>
  </si>
  <si>
    <t>1. Przywrócenie ciągłości ekologicznej ekosystemu rzeki - utraconej w wyniku zabudowy poprzecznej               2. Stworzenie podstaw przyrodniczych dla racjonalnej gospodarki rybackiej, z zachowaniem równowagi i bioróżnorodności w środowisku wodnym            3. Wykonanie przedmiotowej przepławki umożliwi wejście ryb wędrownych z rzeki Drwęcy, która jest rezerwatem ichtiologicznym ryb łososiowatych, do dopływu jakim jest rzeka Skarlanka.</t>
  </si>
  <si>
    <t>Budowa przepławki dla ryb dwuśrodowiskowych na rzece Zielona Struga  w m. Dybowo, gm. Wielka Nieszawka</t>
  </si>
  <si>
    <t>1. Przywrócenie ciągłości ekologicznej ekosystemu rzeki - utraconej w wyniku zabudowy poprzecznej                    2. Stworzenie podstaw przyrodniczych dla racjonalnej gospodarki rybackiej, z zachowaniem równowagi i bioróżnorodności w środowisku wodnym            3. Wykonanie przedmiotowej przepławki umożliwi migrację ryb z rzeki Wisły korytem Zielonej Strugi do miejscowości Jarki, do km 7+650</t>
  </si>
  <si>
    <t>Budowa przepławki dla ryb dwuśrodowiskowych na rzece Osie w m. Mokre - Świerkocin, gm. Grudziądz</t>
  </si>
  <si>
    <t>1. Przywrócenie ciągłości ekologicznej ekosystemu rzeki - utraconej w wyniku zabudowy poprzecznej               2. Stworzenie podstaw przyrodniczych dla racjonalnej gospodarki rybackiej, z zachowaniem równowagi i bioróżnorodności w środowisku wodnym . 3. Budowa przedmiotowej przepławki na jazie piętrzącym w km 4+250w miejscowości Mokre - Świerkocin umożliwi migrację ryb z rzeki Wisły korytem rzeki Osy do miejscowości Kłódka, to jest do km 10+600</t>
  </si>
  <si>
    <t xml:space="preserve">Przepławka dla ryb dwuśrodowiskowych z uwzględnieniem istniejących budowli na rzece Tążynie w km 2+680 w miejscowości Otłoczyn gm. Aleksandrów Kujawski </t>
  </si>
  <si>
    <t>1. Przywrócenie ciągłości ekologicznej ekosystemu rzeki - utraconej w wyniku zabudowy poprzecznej               2. Stworzenie podstaw przyrodniczych dla racjonalnej gospodarki rybackiej, z zachowaniem równowagi i bioróżnorodności w środowisku wodnym 3. Budowa przepławki ma na celu stworzenie możliwości migracji ryb przez stopień piętrzący na rzece Tążynie (km 2+680) w miejscowości Otłoczyn i odtworzenia ich tarlisk, zadanie przyjazne środowisku</t>
  </si>
  <si>
    <t>Włocławek, dnia 07.09.2006r.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</si>
</sst>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">
    <font>
      <sz val="10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textRotation="180" wrapText="1"/>
    </xf>
    <xf numFmtId="0" fontId="2" fillId="0" borderId="2" xfId="0" applyFont="1" applyBorder="1" applyAlignment="1">
      <alignment horizontal="center" vertical="center" wrapText="1"/>
    </xf>
    <xf numFmtId="4" fontId="0" fillId="0" borderId="2" xfId="0" applyNumberFormat="1" applyBorder="1" applyAlignment="1">
      <alignment horizontal="center" vertical="center"/>
    </xf>
    <xf numFmtId="3" fontId="0" fillId="0" borderId="2" xfId="0" applyNumberForma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wrapText="1"/>
    </xf>
    <xf numFmtId="0" fontId="0" fillId="0" borderId="2" xfId="0" applyBorder="1" applyAlignment="1">
      <alignment horizontal="center" vertical="center" textRotation="180"/>
    </xf>
    <xf numFmtId="0" fontId="4" fillId="0" borderId="2" xfId="0" applyFont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 wrapText="1"/>
    </xf>
    <xf numFmtId="3" fontId="0" fillId="0" borderId="0" xfId="0" applyNumberForma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textRotation="180" wrapText="1"/>
    </xf>
    <xf numFmtId="0" fontId="2" fillId="0" borderId="2" xfId="0" applyFont="1" applyBorder="1" applyAlignment="1">
      <alignment horizontal="center"/>
    </xf>
    <xf numFmtId="0" fontId="3" fillId="0" borderId="2" xfId="0" applyFont="1" applyBorder="1" applyAlignment="1">
      <alignment wrapText="1"/>
    </xf>
    <xf numFmtId="4" fontId="3" fillId="0" borderId="2" xfId="0" applyNumberFormat="1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5" fillId="0" borderId="0" xfId="0" applyFont="1" applyFill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1"/>
  <sheetViews>
    <sheetView tabSelected="1" view="pageBreakPreview" zoomScaleSheetLayoutView="100" workbookViewId="0" topLeftCell="A7">
      <selection activeCell="E16" sqref="E16"/>
    </sheetView>
  </sheetViews>
  <sheetFormatPr defaultColWidth="9.140625" defaultRowHeight="12.75"/>
  <cols>
    <col min="1" max="1" width="27.28125" style="0" customWidth="1"/>
    <col min="2" max="2" width="12.421875" style="0" customWidth="1"/>
    <col min="3" max="3" width="21.57421875" style="0" customWidth="1"/>
    <col min="4" max="4" width="6.28125" style="0" customWidth="1"/>
    <col min="5" max="5" width="11.57421875" style="0" customWidth="1"/>
    <col min="6" max="6" width="11.421875" style="0" customWidth="1"/>
    <col min="7" max="7" width="5.00390625" style="0" customWidth="1"/>
    <col min="8" max="8" width="11.421875" style="0" customWidth="1"/>
    <col min="9" max="9" width="4.28125" style="0" customWidth="1"/>
    <col min="10" max="10" width="9.8515625" style="0" customWidth="1"/>
    <col min="11" max="11" width="10.8515625" style="0" customWidth="1"/>
    <col min="12" max="12" width="10.421875" style="0" customWidth="1"/>
    <col min="13" max="13" width="6.7109375" style="0" customWidth="1"/>
    <col min="14" max="14" width="13.28125" style="0" customWidth="1"/>
    <col min="15" max="15" width="11.7109375" style="0" customWidth="1"/>
    <col min="16" max="16" width="10.421875" style="0" customWidth="1"/>
    <col min="17" max="17" width="4.7109375" style="0" customWidth="1"/>
  </cols>
  <sheetData>
    <row r="1" spans="1:17" ht="51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2.75">
      <c r="A2" s="14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</row>
    <row r="3" spans="1:17" ht="12.75" customHeight="1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</row>
    <row r="4" spans="1:17" ht="12.75" customHeight="1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</row>
    <row r="5" spans="1:17" ht="12.75" customHeight="1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</row>
    <row r="6" spans="1:17" ht="10.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</row>
    <row r="7" spans="1:17" ht="12.75" customHeight="1">
      <c r="A7" s="15" t="s">
        <v>1</v>
      </c>
      <c r="B7" s="15" t="s">
        <v>2</v>
      </c>
      <c r="C7" s="15" t="s">
        <v>3</v>
      </c>
      <c r="D7" s="16" t="s">
        <v>4</v>
      </c>
      <c r="E7" s="16" t="s">
        <v>5</v>
      </c>
      <c r="F7" s="16" t="s">
        <v>6</v>
      </c>
      <c r="G7" s="16" t="s">
        <v>7</v>
      </c>
      <c r="H7" s="16" t="s">
        <v>8</v>
      </c>
      <c r="I7" s="16" t="s">
        <v>9</v>
      </c>
      <c r="J7" s="17">
        <v>2006</v>
      </c>
      <c r="K7" s="17"/>
      <c r="L7" s="17"/>
      <c r="M7" s="17"/>
      <c r="N7" s="17">
        <v>2007</v>
      </c>
      <c r="O7" s="17"/>
      <c r="P7" s="17"/>
      <c r="Q7" s="17"/>
    </row>
    <row r="8" spans="1:17" ht="93.75" customHeight="1">
      <c r="A8" s="15"/>
      <c r="B8" s="15"/>
      <c r="C8" s="15"/>
      <c r="D8" s="16"/>
      <c r="E8" s="16"/>
      <c r="F8" s="16"/>
      <c r="G8" s="16"/>
      <c r="H8" s="16"/>
      <c r="I8" s="16"/>
      <c r="J8" s="4" t="s">
        <v>10</v>
      </c>
      <c r="K8" s="4" t="s">
        <v>11</v>
      </c>
      <c r="L8" s="4" t="s">
        <v>12</v>
      </c>
      <c r="M8" s="4" t="s">
        <v>13</v>
      </c>
      <c r="N8" s="4" t="s">
        <v>14</v>
      </c>
      <c r="O8" s="4" t="s">
        <v>11</v>
      </c>
      <c r="P8" s="4" t="s">
        <v>12</v>
      </c>
      <c r="Q8" s="4" t="s">
        <v>13</v>
      </c>
    </row>
    <row r="9" spans="1:17" ht="10.5" customHeight="1">
      <c r="A9" s="3">
        <v>1</v>
      </c>
      <c r="B9" s="3">
        <v>2</v>
      </c>
      <c r="C9" s="3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>
        <v>9</v>
      </c>
      <c r="J9" s="5">
        <v>10</v>
      </c>
      <c r="K9" s="5">
        <v>11</v>
      </c>
      <c r="L9" s="5">
        <v>12</v>
      </c>
      <c r="M9" s="5">
        <v>13</v>
      </c>
      <c r="N9" s="5">
        <v>14</v>
      </c>
      <c r="O9" s="5">
        <v>15</v>
      </c>
      <c r="P9" s="5">
        <v>16</v>
      </c>
      <c r="Q9" s="5">
        <v>17</v>
      </c>
    </row>
    <row r="10" spans="1:17" ht="12.75">
      <c r="A10" s="18" t="s">
        <v>15</v>
      </c>
      <c r="B10" s="18"/>
      <c r="C10" s="18"/>
      <c r="D10" s="18"/>
      <c r="E10" s="19">
        <f>E12</f>
        <v>2333396</v>
      </c>
      <c r="F10" s="19">
        <f>F12</f>
        <v>1750047</v>
      </c>
      <c r="G10" s="20">
        <v>75</v>
      </c>
      <c r="H10" s="19">
        <f aca="true" t="shared" si="0" ref="H10:Q10">H12</f>
        <v>583349</v>
      </c>
      <c r="I10" s="20">
        <f t="shared" si="0"/>
        <v>0</v>
      </c>
      <c r="J10" s="19">
        <f t="shared" si="0"/>
        <v>0</v>
      </c>
      <c r="K10" s="19">
        <f t="shared" si="0"/>
        <v>0</v>
      </c>
      <c r="L10" s="19">
        <f t="shared" si="0"/>
        <v>0</v>
      </c>
      <c r="M10" s="20">
        <f t="shared" si="0"/>
        <v>0</v>
      </c>
      <c r="N10" s="19">
        <f t="shared" si="0"/>
        <v>2333396</v>
      </c>
      <c r="O10" s="19">
        <f t="shared" si="0"/>
        <v>1750047</v>
      </c>
      <c r="P10" s="19">
        <f t="shared" si="0"/>
        <v>583349</v>
      </c>
      <c r="Q10" s="20">
        <f t="shared" si="0"/>
        <v>0</v>
      </c>
    </row>
    <row r="11" spans="1:17" ht="12.75">
      <c r="A11" s="18"/>
      <c r="B11" s="18"/>
      <c r="C11" s="18"/>
      <c r="D11" s="18"/>
      <c r="E11" s="19"/>
      <c r="F11" s="19"/>
      <c r="G11" s="20"/>
      <c r="H11" s="19"/>
      <c r="I11" s="20"/>
      <c r="J11" s="19"/>
      <c r="K11" s="19"/>
      <c r="L11" s="19"/>
      <c r="M11" s="20"/>
      <c r="N11" s="19"/>
      <c r="O11" s="19"/>
      <c r="P11" s="19"/>
      <c r="Q11" s="20"/>
    </row>
    <row r="12" spans="1:17" ht="20.25" customHeight="1">
      <c r="A12" s="21" t="s">
        <v>16</v>
      </c>
      <c r="B12" s="21"/>
      <c r="C12" s="21"/>
      <c r="D12" s="21"/>
      <c r="E12" s="6">
        <f>SUM(E13:E16)</f>
        <v>2333396</v>
      </c>
      <c r="F12" s="6">
        <f>SUM(F13:F16)</f>
        <v>1750047</v>
      </c>
      <c r="G12" s="7">
        <v>75</v>
      </c>
      <c r="H12" s="6">
        <f aca="true" t="shared" si="1" ref="H12:Q12">SUM(H13:H16)</f>
        <v>583349</v>
      </c>
      <c r="I12" s="7">
        <f t="shared" si="1"/>
        <v>0</v>
      </c>
      <c r="J12" s="6">
        <f t="shared" si="1"/>
        <v>0</v>
      </c>
      <c r="K12" s="6">
        <f t="shared" si="1"/>
        <v>0</v>
      </c>
      <c r="L12" s="6">
        <f t="shared" si="1"/>
        <v>0</v>
      </c>
      <c r="M12" s="7">
        <f t="shared" si="1"/>
        <v>0</v>
      </c>
      <c r="N12" s="6">
        <f t="shared" si="1"/>
        <v>2333396</v>
      </c>
      <c r="O12" s="6">
        <f t="shared" si="1"/>
        <v>1750047</v>
      </c>
      <c r="P12" s="6">
        <f t="shared" si="1"/>
        <v>583349</v>
      </c>
      <c r="Q12" s="7">
        <f t="shared" si="1"/>
        <v>0</v>
      </c>
    </row>
    <row r="13" spans="1:17" ht="252">
      <c r="A13" s="8" t="s">
        <v>17</v>
      </c>
      <c r="B13" s="8" t="s">
        <v>18</v>
      </c>
      <c r="C13" s="9" t="s">
        <v>19</v>
      </c>
      <c r="D13" s="10">
        <v>2007</v>
      </c>
      <c r="E13" s="6">
        <v>243027</v>
      </c>
      <c r="F13" s="6">
        <f>E13*0.75</f>
        <v>182270.25</v>
      </c>
      <c r="G13" s="7">
        <v>75</v>
      </c>
      <c r="H13" s="6">
        <f>E13-F13</f>
        <v>60756.75</v>
      </c>
      <c r="I13" s="7"/>
      <c r="J13" s="6"/>
      <c r="K13" s="6"/>
      <c r="L13" s="6"/>
      <c r="M13" s="7"/>
      <c r="N13" s="6">
        <v>243027</v>
      </c>
      <c r="O13" s="6">
        <f>0.75*N13</f>
        <v>182270.25</v>
      </c>
      <c r="P13" s="6">
        <f>0.25*N13</f>
        <v>60756.75</v>
      </c>
      <c r="Q13" s="7"/>
    </row>
    <row r="14" spans="1:17" ht="216">
      <c r="A14" s="8" t="s">
        <v>20</v>
      </c>
      <c r="B14" s="8" t="s">
        <v>18</v>
      </c>
      <c r="C14" s="9" t="s">
        <v>21</v>
      </c>
      <c r="D14" s="10">
        <v>2007</v>
      </c>
      <c r="E14" s="6">
        <v>439034</v>
      </c>
      <c r="F14" s="6">
        <f>E14*0.75</f>
        <v>329275.5</v>
      </c>
      <c r="G14" s="7">
        <v>75</v>
      </c>
      <c r="H14" s="6">
        <f>E14-F14</f>
        <v>109758.5</v>
      </c>
      <c r="I14" s="7"/>
      <c r="J14" s="7"/>
      <c r="K14" s="7"/>
      <c r="L14" s="7"/>
      <c r="M14" s="7"/>
      <c r="N14" s="6">
        <f>E14</f>
        <v>439034</v>
      </c>
      <c r="O14" s="6">
        <f>F14</f>
        <v>329275.5</v>
      </c>
      <c r="P14" s="6">
        <f>H14</f>
        <v>109758.5</v>
      </c>
      <c r="Q14" s="7"/>
    </row>
    <row r="15" spans="1:17" ht="240">
      <c r="A15" s="8" t="s">
        <v>22</v>
      </c>
      <c r="B15" s="8" t="s">
        <v>18</v>
      </c>
      <c r="C15" s="9" t="s">
        <v>23</v>
      </c>
      <c r="D15" s="10">
        <v>2007</v>
      </c>
      <c r="E15" s="6">
        <v>911335</v>
      </c>
      <c r="F15" s="6">
        <f>E15*0.75</f>
        <v>683501.25</v>
      </c>
      <c r="G15" s="7">
        <v>75</v>
      </c>
      <c r="H15" s="6">
        <f>E15-F15</f>
        <v>227833.75</v>
      </c>
      <c r="I15" s="7"/>
      <c r="J15" s="7"/>
      <c r="K15" s="7"/>
      <c r="L15" s="7"/>
      <c r="M15" s="7"/>
      <c r="N15" s="6">
        <f>E15</f>
        <v>911335</v>
      </c>
      <c r="O15" s="6">
        <f>N15*0.75</f>
        <v>683501.25</v>
      </c>
      <c r="P15" s="6">
        <f>N15*0.25</f>
        <v>227833.75</v>
      </c>
      <c r="Q15" s="7"/>
    </row>
    <row r="16" spans="1:17" ht="240">
      <c r="A16" s="8" t="s">
        <v>24</v>
      </c>
      <c r="B16" s="8" t="s">
        <v>18</v>
      </c>
      <c r="C16" s="11" t="s">
        <v>25</v>
      </c>
      <c r="D16" s="10">
        <v>2007</v>
      </c>
      <c r="E16" s="6">
        <v>740000</v>
      </c>
      <c r="F16" s="6">
        <f>E16*0.75</f>
        <v>555000</v>
      </c>
      <c r="G16" s="7">
        <v>75</v>
      </c>
      <c r="H16" s="6">
        <f>E16-F16</f>
        <v>185000</v>
      </c>
      <c r="I16" s="7"/>
      <c r="J16" s="7"/>
      <c r="K16" s="7"/>
      <c r="L16" s="7"/>
      <c r="M16" s="7"/>
      <c r="N16" s="6">
        <f>E16</f>
        <v>740000</v>
      </c>
      <c r="O16" s="6">
        <f>N16*0.75</f>
        <v>555000</v>
      </c>
      <c r="P16" s="6">
        <f>N16*0.25</f>
        <v>185000</v>
      </c>
      <c r="Q16" s="7"/>
    </row>
    <row r="18" spans="1:17" ht="12.75">
      <c r="A18" s="12" t="s">
        <v>26</v>
      </c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</row>
    <row r="19" spans="1:17" ht="33" customHeight="1">
      <c r="A19" s="22"/>
      <c r="B19" s="22"/>
      <c r="C19" s="22"/>
      <c r="D19" s="22"/>
      <c r="E19" s="22"/>
      <c r="F19" s="22"/>
      <c r="G19" s="22"/>
      <c r="H19" s="13"/>
      <c r="I19" s="13"/>
      <c r="J19" s="13"/>
      <c r="K19" s="13"/>
      <c r="L19" s="13"/>
      <c r="M19" s="13"/>
      <c r="N19" s="13"/>
      <c r="O19" s="13"/>
      <c r="P19" s="13"/>
      <c r="Q19" s="13"/>
    </row>
    <row r="20" spans="5:17" ht="12.75"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</row>
    <row r="21" spans="5:17" ht="12.75"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</row>
  </sheetData>
  <mergeCells count="28">
    <mergeCell ref="P10:P11"/>
    <mergeCell ref="Q10:Q11"/>
    <mergeCell ref="A12:D12"/>
    <mergeCell ref="A19:G19"/>
    <mergeCell ref="L10:L11"/>
    <mergeCell ref="M10:M11"/>
    <mergeCell ref="N10:N11"/>
    <mergeCell ref="O10:O11"/>
    <mergeCell ref="J7:M7"/>
    <mergeCell ref="N7:Q7"/>
    <mergeCell ref="A10:D11"/>
    <mergeCell ref="E10:E11"/>
    <mergeCell ref="F10:F11"/>
    <mergeCell ref="G10:G11"/>
    <mergeCell ref="H10:H11"/>
    <mergeCell ref="I10:I11"/>
    <mergeCell ref="J10:J11"/>
    <mergeCell ref="K10:K11"/>
    <mergeCell ref="A2:Q5"/>
    <mergeCell ref="A7:A8"/>
    <mergeCell ref="B7:B8"/>
    <mergeCell ref="C7:C8"/>
    <mergeCell ref="D7:D8"/>
    <mergeCell ref="E7:E8"/>
    <mergeCell ref="F7:F8"/>
    <mergeCell ref="G7:G8"/>
    <mergeCell ref="H7:H8"/>
    <mergeCell ref="I7:I8"/>
  </mergeCells>
  <printOptions horizontalCentered="1"/>
  <pageMargins left="0.39375" right="0.39375" top="0.39375" bottom="0.39375" header="0.5118055555555556" footer="0.5118055555555556"/>
  <pageSetup horizontalDpi="300" verticalDpi="3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a.piórkowska</cp:lastModifiedBy>
  <cp:lastPrinted>2006-09-14T12:20:02Z</cp:lastPrinted>
  <dcterms:created xsi:type="dcterms:W3CDTF">2005-10-07T09:48:19Z</dcterms:created>
  <dcterms:modified xsi:type="dcterms:W3CDTF">2006-10-09T09:10:55Z</dcterms:modified>
  <cp:category/>
  <cp:version/>
  <cp:contentType/>
  <cp:contentStatus/>
  <cp:revision>1</cp:revision>
</cp:coreProperties>
</file>